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5D26634C-7949-43DC-AC20-B15E4D125C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3" r:id="rId1"/>
    <sheet name="Sheet2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3" l="1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7" i="3" l="1"/>
  <c r="D32" i="3" l="1"/>
  <c r="E32" i="3"/>
  <c r="F32" i="3"/>
  <c r="G32" i="3"/>
  <c r="H32" i="3"/>
  <c r="I32" i="3"/>
  <c r="J32" i="3"/>
  <c r="K32" i="3"/>
  <c r="L32" i="3"/>
  <c r="M32" i="3"/>
  <c r="N32" i="3"/>
  <c r="C32" i="3"/>
  <c r="Z28" i="4" l="1"/>
  <c r="Y28" i="4"/>
  <c r="X28" i="4"/>
  <c r="W28" i="4"/>
  <c r="U28" i="4"/>
  <c r="T28" i="4"/>
  <c r="S28" i="4"/>
  <c r="R28" i="4"/>
  <c r="AA27" i="4"/>
  <c r="V27" i="4"/>
  <c r="AA26" i="4"/>
  <c r="V26" i="4"/>
  <c r="AA25" i="4"/>
  <c r="V25" i="4"/>
  <c r="AA24" i="4"/>
  <c r="V24" i="4"/>
  <c r="AA23" i="4"/>
  <c r="V23" i="4"/>
  <c r="AA22" i="4"/>
  <c r="V22" i="4"/>
  <c r="AA21" i="4"/>
  <c r="V21" i="4"/>
  <c r="AA20" i="4"/>
  <c r="V20" i="4"/>
  <c r="AA19" i="4"/>
  <c r="V19" i="4"/>
  <c r="AA18" i="4"/>
  <c r="V18" i="4"/>
  <c r="AA17" i="4"/>
  <c r="V17" i="4"/>
  <c r="AA16" i="4"/>
  <c r="V16" i="4"/>
  <c r="AA15" i="4"/>
  <c r="V15" i="4"/>
  <c r="AA14" i="4"/>
  <c r="V14" i="4"/>
  <c r="AA13" i="4"/>
  <c r="V13" i="4"/>
  <c r="AA12" i="4"/>
  <c r="V12" i="4"/>
  <c r="AA11" i="4"/>
  <c r="V11" i="4"/>
  <c r="AA10" i="4"/>
  <c r="V10" i="4"/>
  <c r="AA9" i="4"/>
  <c r="V9" i="4"/>
  <c r="AA8" i="4"/>
  <c r="V8" i="4"/>
  <c r="AA7" i="4"/>
  <c r="V7" i="4"/>
  <c r="AA6" i="4"/>
  <c r="V6" i="4"/>
  <c r="AA28" i="4" l="1"/>
  <c r="V28" i="4"/>
  <c r="L31" i="4"/>
  <c r="K31" i="4"/>
  <c r="J31" i="4"/>
  <c r="I31" i="4"/>
  <c r="M31" i="4" s="1"/>
  <c r="G31" i="4"/>
  <c r="F31" i="4"/>
  <c r="E31" i="4"/>
  <c r="D31" i="4"/>
  <c r="M30" i="4"/>
  <c r="H30" i="4"/>
  <c r="M29" i="4"/>
  <c r="H29" i="4"/>
  <c r="M28" i="4"/>
  <c r="H28" i="4"/>
  <c r="M27" i="4"/>
  <c r="H27" i="4"/>
  <c r="M26" i="4"/>
  <c r="H26" i="4"/>
  <c r="M25" i="4"/>
  <c r="H25" i="4"/>
  <c r="M24" i="4"/>
  <c r="H24" i="4"/>
  <c r="M23" i="4"/>
  <c r="H23" i="4"/>
  <c r="M22" i="4"/>
  <c r="H22" i="4"/>
  <c r="M21" i="4"/>
  <c r="H21" i="4"/>
  <c r="M20" i="4"/>
  <c r="H20" i="4"/>
  <c r="M19" i="4"/>
  <c r="H19" i="4"/>
  <c r="M18" i="4"/>
  <c r="H18" i="4"/>
  <c r="M17" i="4"/>
  <c r="H17" i="4"/>
  <c r="M16" i="4"/>
  <c r="H16" i="4"/>
  <c r="M15" i="4"/>
  <c r="H15" i="4"/>
  <c r="M14" i="4"/>
  <c r="H14" i="4"/>
  <c r="M13" i="4"/>
  <c r="H13" i="4"/>
  <c r="M12" i="4"/>
  <c r="H12" i="4"/>
  <c r="M11" i="4"/>
  <c r="H11" i="4"/>
  <c r="M10" i="4"/>
  <c r="H10" i="4"/>
  <c r="M9" i="4"/>
  <c r="H9" i="4"/>
  <c r="M8" i="4"/>
  <c r="H8" i="4"/>
  <c r="M7" i="4"/>
  <c r="H7" i="4"/>
  <c r="M6" i="4"/>
  <c r="H6" i="4"/>
  <c r="H31" i="4" l="1"/>
</calcChain>
</file>

<file path=xl/sharedStrings.xml><?xml version="1.0" encoding="utf-8"?>
<sst xmlns="http://schemas.openxmlformats.org/spreadsheetml/2006/main" count="141" uniqueCount="65">
  <si>
    <t>(Amount - Rs. in lakhs)</t>
  </si>
  <si>
    <t>Received</t>
  </si>
  <si>
    <t>Sanctioned</t>
  </si>
  <si>
    <t>TOTAL</t>
  </si>
  <si>
    <t>Sl No.</t>
  </si>
  <si>
    <t>No.</t>
  </si>
  <si>
    <t>Anjaw</t>
  </si>
  <si>
    <t>Changlang</t>
  </si>
  <si>
    <t>Dibang Valley</t>
  </si>
  <si>
    <t>East Kameng</t>
  </si>
  <si>
    <t>East Siang</t>
  </si>
  <si>
    <t>Kamle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</si>
  <si>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</si>
  <si>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</si>
  <si>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</si>
  <si>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</si>
  <si>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</si>
  <si>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</si>
  <si>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</si>
  <si>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</si>
  <si>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Papumpare</t>
  </si>
  <si>
    <t>Siang</t>
  </si>
  <si>
    <t>Tawang</t>
  </si>
  <si>
    <t>Tirap</t>
  </si>
  <si>
    <t>Upper Siang</t>
  </si>
  <si>
    <t>Upper Subansiri</t>
  </si>
  <si>
    <t>West Kameng</t>
  </si>
  <si>
    <t>West Siang</t>
  </si>
  <si>
    <t>District</t>
  </si>
  <si>
    <t>Amt</t>
  </si>
  <si>
    <t>Kra Daadi</t>
  </si>
  <si>
    <t>Pakke Kessang</t>
  </si>
  <si>
    <t>Shi Yomi</t>
  </si>
  <si>
    <t>Reject/ Pending</t>
  </si>
  <si>
    <t>ATMA NIRBHAR PASHU PALAN YOJANA</t>
  </si>
  <si>
    <t>ATMA NIRBHAR MATSYA PALAN YOJANA</t>
  </si>
  <si>
    <t>Banks</t>
  </si>
  <si>
    <t>ATMA NIRBHAR  MATSYA PALAN YOJANA</t>
  </si>
  <si>
    <t>SBI</t>
  </si>
  <si>
    <t>BOB</t>
  </si>
  <si>
    <t>BOI</t>
  </si>
  <si>
    <t>BOM</t>
  </si>
  <si>
    <t>CAN</t>
  </si>
  <si>
    <t>CBI</t>
  </si>
  <si>
    <t>IND</t>
  </si>
  <si>
    <t>IOB</t>
  </si>
  <si>
    <t>PNB</t>
  </si>
  <si>
    <t>P&amp;SB</t>
  </si>
  <si>
    <t>UCO</t>
  </si>
  <si>
    <t>UNI</t>
  </si>
  <si>
    <t>AXIS</t>
  </si>
  <si>
    <t>BANDHAN</t>
  </si>
  <si>
    <t>HDFC</t>
  </si>
  <si>
    <t>ICICI</t>
  </si>
  <si>
    <t>IDBI</t>
  </si>
  <si>
    <t>INDUS</t>
  </si>
  <si>
    <t>NESFB</t>
  </si>
  <si>
    <t>YES</t>
  </si>
  <si>
    <t>APRB</t>
  </si>
  <si>
    <t>APSCAB</t>
  </si>
  <si>
    <t>Total</t>
  </si>
  <si>
    <t>Return</t>
  </si>
  <si>
    <t>Pending</t>
  </si>
  <si>
    <t>No</t>
  </si>
  <si>
    <t>DISTRICTWISE ATMA NIRBHAR YOJANA REPORT FOR THE STATE OF ARUNACHAL PRADESH AS ON 31.03.2025 FOR THE FY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</si>
</sst>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b/>
      <sz val="1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2" fillId="0" borderId="1" xfId="0" applyFont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2" fontId="3" fillId="2" borderId="9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4" fillId="2" borderId="10" xfId="1" applyFill="1" applyBorder="1" applyAlignment="1">
      <alignment horizontal="center"/>
    </xf>
    <xf numFmtId="2" fontId="4" fillId="2" borderId="10" xfId="1" applyNumberForma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0" fillId="0" borderId="1" xfId="0" applyBorder="1"/>
    <xf numFmtId="2" fontId="0" fillId="0" borderId="0" xfId="0" applyNumberFormat="1"/>
    <xf numFmtId="1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4" fillId="0" borderId="10" xfId="1" applyBorder="1" applyAlignment="1">
      <alignment horizontal="center"/>
    </xf>
    <xf numFmtId="2" fontId="4" fillId="0" borderId="10" xfId="1" applyNumberForma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3" fontId="0" fillId="0" borderId="0" xfId="0" applyNumberForma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"/>
  <sheetViews>
    <sheetView tabSelected="1" workbookViewId="0">
      <selection activeCell="S14" sqref="S14"/>
    </sheetView>
  </sheetViews>
  <sheetFormatPr defaultColWidth="9.109375" defaultRowHeight="14.4" x14ac:dyDescent="0.3"/>
  <cols>
    <col min="1" max="1" width="5.33203125" customWidth="1"/>
    <col min="2" max="2" width="17.6640625" customWidth="1"/>
    <col min="3" max="3" width="4.88671875" customWidth="1"/>
    <col min="4" max="4" width="9.109375" style="28" customWidth="1"/>
    <col min="5" max="5" width="4.88671875" customWidth="1"/>
    <col min="6" max="6" width="7.33203125" style="28" customWidth="1"/>
    <col min="7" max="7" width="6.33203125" style="42" customWidth="1"/>
    <col min="8" max="8" width="8.5546875" customWidth="1"/>
    <col min="9" max="9" width="4.33203125" customWidth="1"/>
    <col min="10" max="10" width="7.44140625" style="28" customWidth="1"/>
    <col min="11" max="11" width="3.88671875" customWidth="1"/>
    <col min="12" max="12" width="7.88671875" style="28" customWidth="1"/>
    <col min="13" max="13" width="7" style="42" customWidth="1"/>
    <col min="14" max="14" width="9.33203125" customWidth="1"/>
    <col min="15" max="15" width="8.88671875" customWidth="1"/>
  </cols>
  <sheetData>
    <row r="1" spans="1:16" ht="21" customHeight="1" x14ac:dyDescent="0.3">
      <c r="A1" s="43">
        <v>134</v>
      </c>
      <c r="B1" s="44"/>
      <c r="C1" s="44"/>
      <c r="D1" s="44"/>
      <c r="E1" s="44"/>
      <c r="F1" s="44"/>
      <c r="G1" s="44"/>
      <c r="H1" s="44"/>
      <c r="I1" s="44"/>
      <c r="J1" s="45"/>
      <c r="K1" s="44"/>
      <c r="L1" s="45"/>
      <c r="M1" s="45"/>
      <c r="N1" s="44"/>
    </row>
    <row r="2" spans="1:16" ht="72.599999999999994" customHeight="1" x14ac:dyDescent="0.3">
      <c r="A2" s="46" t="s">
        <v>64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</row>
    <row r="3" spans="1:16" ht="18.600000000000001" customHeight="1" x14ac:dyDescent="0.3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50"/>
      <c r="K3" s="49"/>
      <c r="L3" s="50"/>
      <c r="M3" s="50"/>
      <c r="N3" s="49"/>
      <c r="P3" s="27"/>
    </row>
    <row r="4" spans="1:16" ht="28.2" customHeight="1" x14ac:dyDescent="0.3">
      <c r="A4" s="55" t="s">
        <v>4</v>
      </c>
      <c r="B4" s="58" t="s">
        <v>28</v>
      </c>
      <c r="C4" s="50" t="s">
        <v>34</v>
      </c>
      <c r="D4" s="50"/>
      <c r="E4" s="50"/>
      <c r="F4" s="50"/>
      <c r="G4" s="50"/>
      <c r="H4" s="50"/>
      <c r="I4" s="50" t="s">
        <v>35</v>
      </c>
      <c r="J4" s="50"/>
      <c r="K4" s="50"/>
      <c r="L4" s="50"/>
      <c r="M4" s="50"/>
      <c r="N4" s="50"/>
      <c r="O4" s="28"/>
    </row>
    <row r="5" spans="1:16" x14ac:dyDescent="0.3">
      <c r="A5" s="56"/>
      <c r="B5" s="59"/>
      <c r="C5" s="53" t="s">
        <v>1</v>
      </c>
      <c r="D5" s="54"/>
      <c r="E5" s="53" t="s">
        <v>2</v>
      </c>
      <c r="F5" s="54"/>
      <c r="G5" s="39" t="s">
        <v>61</v>
      </c>
      <c r="H5" s="3" t="s">
        <v>62</v>
      </c>
      <c r="I5" s="53" t="s">
        <v>1</v>
      </c>
      <c r="J5" s="54"/>
      <c r="K5" s="53" t="s">
        <v>2</v>
      </c>
      <c r="L5" s="54"/>
      <c r="M5" s="39" t="s">
        <v>61</v>
      </c>
      <c r="N5" s="3" t="s">
        <v>62</v>
      </c>
    </row>
    <row r="6" spans="1:16" x14ac:dyDescent="0.3">
      <c r="A6" s="57"/>
      <c r="B6" s="60"/>
      <c r="C6" s="6" t="s">
        <v>5</v>
      </c>
      <c r="D6" s="7" t="s">
        <v>29</v>
      </c>
      <c r="E6" s="6" t="s">
        <v>5</v>
      </c>
      <c r="F6" s="7" t="s">
        <v>29</v>
      </c>
      <c r="G6" s="40" t="s">
        <v>63</v>
      </c>
      <c r="H6" s="6" t="s">
        <v>5</v>
      </c>
      <c r="I6" s="6" t="s">
        <v>5</v>
      </c>
      <c r="J6" s="7" t="s">
        <v>29</v>
      </c>
      <c r="K6" s="6" t="s">
        <v>5</v>
      </c>
      <c r="L6" s="7" t="s">
        <v>29</v>
      </c>
      <c r="M6" s="40" t="s">
        <v>5</v>
      </c>
      <c r="N6" s="6" t="s">
        <v>5</v>
      </c>
    </row>
    <row r="7" spans="1:16" x14ac:dyDescent="0.3">
      <c r="A7" s="9">
        <v>1</v>
      </c>
      <c r="B7" s="27" t="s">
        <v>6</v>
      </c>
      <c r="C7" s="29">
        <v>19</v>
      </c>
      <c r="D7" s="12">
        <v>42.75</v>
      </c>
      <c r="E7" s="29">
        <v>19</v>
      </c>
      <c r="F7" s="12">
        <v>42.75</v>
      </c>
      <c r="G7" s="41">
        <v>0</v>
      </c>
      <c r="H7" s="29">
        <f>C7-E7-G7</f>
        <v>0</v>
      </c>
      <c r="I7" s="29">
        <v>8</v>
      </c>
      <c r="J7" s="12">
        <v>45.18</v>
      </c>
      <c r="K7" s="29">
        <v>8</v>
      </c>
      <c r="L7" s="12">
        <v>45.18</v>
      </c>
      <c r="M7" s="41">
        <v>0</v>
      </c>
      <c r="N7" s="29">
        <f>I7-K7-M7</f>
        <v>0</v>
      </c>
    </row>
    <row r="8" spans="1:16" x14ac:dyDescent="0.3">
      <c r="A8" s="9">
        <v>2</v>
      </c>
      <c r="B8" s="27" t="s">
        <v>7</v>
      </c>
      <c r="C8" s="9">
        <v>95</v>
      </c>
      <c r="D8" s="9">
        <v>213.75</v>
      </c>
      <c r="E8" s="9">
        <v>88</v>
      </c>
      <c r="F8" s="9">
        <v>196.25</v>
      </c>
      <c r="G8" s="41">
        <v>5</v>
      </c>
      <c r="H8" s="29">
        <f t="shared" ref="H8:H31" si="0">C8-E8-G8</f>
        <v>2</v>
      </c>
      <c r="I8" s="9">
        <v>90</v>
      </c>
      <c r="J8" s="12">
        <v>131.13</v>
      </c>
      <c r="K8" s="29">
        <v>77</v>
      </c>
      <c r="L8" s="12">
        <v>113.34</v>
      </c>
      <c r="M8" s="41">
        <v>10</v>
      </c>
      <c r="N8" s="29">
        <f t="shared" ref="N8:N31" si="1">I8-K8-M8</f>
        <v>3</v>
      </c>
    </row>
    <row r="9" spans="1:16" x14ac:dyDescent="0.3">
      <c r="A9" s="9">
        <v>3</v>
      </c>
      <c r="B9" s="27" t="s">
        <v>8</v>
      </c>
      <c r="C9" s="29">
        <v>19</v>
      </c>
      <c r="D9" s="12">
        <v>42.75</v>
      </c>
      <c r="E9" s="29">
        <v>16</v>
      </c>
      <c r="F9" s="12">
        <v>37</v>
      </c>
      <c r="G9" s="41">
        <v>0</v>
      </c>
      <c r="H9" s="29">
        <f t="shared" si="0"/>
        <v>3</v>
      </c>
      <c r="I9" s="30">
        <v>0</v>
      </c>
      <c r="J9" s="31">
        <v>0</v>
      </c>
      <c r="K9" s="9">
        <v>0</v>
      </c>
      <c r="L9" s="12">
        <v>0</v>
      </c>
      <c r="M9" s="41">
        <v>0</v>
      </c>
      <c r="N9" s="29">
        <f t="shared" si="1"/>
        <v>0</v>
      </c>
    </row>
    <row r="10" spans="1:16" x14ac:dyDescent="0.3">
      <c r="A10" s="9">
        <v>4</v>
      </c>
      <c r="B10" s="27" t="s">
        <v>9</v>
      </c>
      <c r="C10" s="9">
        <v>80</v>
      </c>
      <c r="D10" s="9">
        <v>180</v>
      </c>
      <c r="E10" s="29">
        <v>77</v>
      </c>
      <c r="F10" s="12">
        <v>167.25</v>
      </c>
      <c r="G10" s="41">
        <v>1</v>
      </c>
      <c r="H10" s="29">
        <f t="shared" si="0"/>
        <v>2</v>
      </c>
      <c r="I10" s="9">
        <v>64</v>
      </c>
      <c r="J10" s="12">
        <v>89.29</v>
      </c>
      <c r="K10" s="29">
        <v>58</v>
      </c>
      <c r="L10" s="12">
        <v>72.400000000000006</v>
      </c>
      <c r="M10" s="41">
        <v>5</v>
      </c>
      <c r="N10" s="29">
        <f t="shared" si="1"/>
        <v>1</v>
      </c>
    </row>
    <row r="11" spans="1:16" x14ac:dyDescent="0.3">
      <c r="A11" s="9">
        <v>5</v>
      </c>
      <c r="B11" s="27" t="s">
        <v>10</v>
      </c>
      <c r="C11" s="9">
        <v>59</v>
      </c>
      <c r="D11" s="12">
        <v>135</v>
      </c>
      <c r="E11" s="9">
        <v>56</v>
      </c>
      <c r="F11" s="9">
        <v>126</v>
      </c>
      <c r="G11" s="41">
        <v>3</v>
      </c>
      <c r="H11" s="29">
        <f t="shared" si="0"/>
        <v>0</v>
      </c>
      <c r="I11" s="9">
        <v>59</v>
      </c>
      <c r="J11" s="12">
        <v>83.7</v>
      </c>
      <c r="K11" s="9">
        <v>51</v>
      </c>
      <c r="L11" s="12">
        <v>61.55</v>
      </c>
      <c r="M11" s="41">
        <v>5</v>
      </c>
      <c r="N11" s="29">
        <f t="shared" si="1"/>
        <v>3</v>
      </c>
    </row>
    <row r="12" spans="1:16" x14ac:dyDescent="0.3">
      <c r="A12" s="9">
        <v>6</v>
      </c>
      <c r="B12" s="27" t="s">
        <v>11</v>
      </c>
      <c r="C12" s="29">
        <v>22</v>
      </c>
      <c r="D12" s="12">
        <v>49.5</v>
      </c>
      <c r="E12" s="29">
        <v>19</v>
      </c>
      <c r="F12" s="12">
        <v>40.5</v>
      </c>
      <c r="G12" s="41"/>
      <c r="H12" s="29">
        <f t="shared" si="0"/>
        <v>3</v>
      </c>
      <c r="I12" s="29">
        <v>2</v>
      </c>
      <c r="J12" s="12">
        <v>2.78</v>
      </c>
      <c r="K12" s="29">
        <v>2</v>
      </c>
      <c r="L12" s="12">
        <v>2.78</v>
      </c>
      <c r="M12" s="41"/>
      <c r="N12" s="29">
        <f t="shared" si="1"/>
        <v>0</v>
      </c>
    </row>
    <row r="13" spans="1:16" x14ac:dyDescent="0.3">
      <c r="A13" s="9">
        <v>7</v>
      </c>
      <c r="B13" s="27" t="s">
        <v>30</v>
      </c>
      <c r="C13" s="9">
        <v>38</v>
      </c>
      <c r="D13" s="9">
        <v>85.5</v>
      </c>
      <c r="E13" s="9">
        <v>36</v>
      </c>
      <c r="F13" s="9">
        <v>81</v>
      </c>
      <c r="G13" s="41">
        <v>2</v>
      </c>
      <c r="H13" s="29">
        <f t="shared" si="0"/>
        <v>0</v>
      </c>
      <c r="I13" s="9">
        <v>52</v>
      </c>
      <c r="J13" s="12">
        <v>72.540000000000006</v>
      </c>
      <c r="K13" s="9">
        <v>30</v>
      </c>
      <c r="L13" s="12">
        <v>38.94</v>
      </c>
      <c r="M13" s="41">
        <v>20</v>
      </c>
      <c r="N13" s="29">
        <f t="shared" si="1"/>
        <v>2</v>
      </c>
    </row>
    <row r="14" spans="1:16" x14ac:dyDescent="0.3">
      <c r="A14" s="9">
        <v>8</v>
      </c>
      <c r="B14" s="27" t="s">
        <v>12</v>
      </c>
      <c r="C14" s="29">
        <v>12</v>
      </c>
      <c r="D14" s="12">
        <v>27</v>
      </c>
      <c r="E14" s="29">
        <v>11</v>
      </c>
      <c r="F14" s="12">
        <v>18.5</v>
      </c>
      <c r="G14" s="41">
        <v>0</v>
      </c>
      <c r="H14" s="29">
        <f t="shared" si="0"/>
        <v>1</v>
      </c>
      <c r="I14" s="29">
        <v>41</v>
      </c>
      <c r="J14" s="12">
        <v>58.27</v>
      </c>
      <c r="K14" s="29">
        <v>37</v>
      </c>
      <c r="L14" s="12">
        <v>51.43</v>
      </c>
      <c r="M14" s="41"/>
      <c r="N14" s="29">
        <f t="shared" si="1"/>
        <v>4</v>
      </c>
    </row>
    <row r="15" spans="1:16" x14ac:dyDescent="0.3">
      <c r="A15" s="9">
        <v>9</v>
      </c>
      <c r="B15" s="27" t="s">
        <v>13</v>
      </c>
      <c r="C15" s="9">
        <v>20</v>
      </c>
      <c r="D15" s="9">
        <v>51.76</v>
      </c>
      <c r="E15" s="9">
        <v>20</v>
      </c>
      <c r="F15" s="9">
        <v>51.76</v>
      </c>
      <c r="G15" s="41"/>
      <c r="H15" s="29">
        <f t="shared" si="0"/>
        <v>0</v>
      </c>
      <c r="I15" s="29">
        <v>2</v>
      </c>
      <c r="J15" s="12">
        <v>4.18</v>
      </c>
      <c r="K15" s="29">
        <v>2</v>
      </c>
      <c r="L15" s="12">
        <v>4.18</v>
      </c>
      <c r="M15" s="41"/>
      <c r="N15" s="29">
        <f t="shared" si="1"/>
        <v>0</v>
      </c>
    </row>
    <row r="16" spans="1:16" x14ac:dyDescent="0.3">
      <c r="A16" s="9">
        <v>10</v>
      </c>
      <c r="B16" s="27" t="s">
        <v>14</v>
      </c>
      <c r="C16" s="9">
        <v>20</v>
      </c>
      <c r="D16" s="9">
        <v>45</v>
      </c>
      <c r="E16" s="9">
        <v>20</v>
      </c>
      <c r="F16" s="9">
        <v>45</v>
      </c>
      <c r="G16" s="41"/>
      <c r="H16" s="29">
        <f t="shared" si="0"/>
        <v>0</v>
      </c>
      <c r="I16" s="9">
        <v>24</v>
      </c>
      <c r="J16" s="12">
        <v>33.47</v>
      </c>
      <c r="K16" s="9">
        <v>21</v>
      </c>
      <c r="L16" s="12">
        <v>30.3</v>
      </c>
      <c r="M16" s="41">
        <v>0</v>
      </c>
      <c r="N16" s="29">
        <f t="shared" si="1"/>
        <v>3</v>
      </c>
    </row>
    <row r="17" spans="1:14" x14ac:dyDescent="0.3">
      <c r="A17" s="9">
        <v>11</v>
      </c>
      <c r="B17" s="27" t="s">
        <v>15</v>
      </c>
      <c r="C17" s="29">
        <v>60</v>
      </c>
      <c r="D17" s="12">
        <v>135</v>
      </c>
      <c r="E17" s="29">
        <v>60</v>
      </c>
      <c r="F17" s="12">
        <v>135</v>
      </c>
      <c r="G17" s="41"/>
      <c r="H17" s="29">
        <f t="shared" si="0"/>
        <v>0</v>
      </c>
      <c r="I17" s="29">
        <v>41</v>
      </c>
      <c r="J17" s="12">
        <v>82.9</v>
      </c>
      <c r="K17" s="29">
        <v>41</v>
      </c>
      <c r="L17" s="12">
        <v>82.9</v>
      </c>
      <c r="M17" s="41"/>
      <c r="N17" s="29">
        <f t="shared" si="1"/>
        <v>0</v>
      </c>
    </row>
    <row r="18" spans="1:14" x14ac:dyDescent="0.3">
      <c r="A18" s="9">
        <v>12</v>
      </c>
      <c r="B18" s="27" t="s">
        <v>16</v>
      </c>
      <c r="C18" s="9">
        <v>41</v>
      </c>
      <c r="D18" s="9">
        <v>92.25</v>
      </c>
      <c r="E18" s="9">
        <v>39</v>
      </c>
      <c r="F18" s="9">
        <v>85.5</v>
      </c>
      <c r="G18" s="41"/>
      <c r="H18" s="29">
        <f t="shared" si="0"/>
        <v>2</v>
      </c>
      <c r="I18" s="9">
        <v>33</v>
      </c>
      <c r="J18" s="12">
        <v>46.04</v>
      </c>
      <c r="K18" s="9">
        <v>24</v>
      </c>
      <c r="L18" s="12">
        <v>33.47</v>
      </c>
      <c r="M18" s="41">
        <v>6</v>
      </c>
      <c r="N18" s="29">
        <f t="shared" si="1"/>
        <v>3</v>
      </c>
    </row>
    <row r="19" spans="1:14" x14ac:dyDescent="0.3">
      <c r="A19" s="9">
        <v>13</v>
      </c>
      <c r="B19" s="27" t="s">
        <v>17</v>
      </c>
      <c r="C19" s="9">
        <v>42</v>
      </c>
      <c r="D19" s="9">
        <v>101.25</v>
      </c>
      <c r="E19" s="9">
        <v>42</v>
      </c>
      <c r="F19" s="9">
        <v>101.25</v>
      </c>
      <c r="G19" s="41">
        <v>0</v>
      </c>
      <c r="H19" s="29">
        <f t="shared" si="0"/>
        <v>0</v>
      </c>
      <c r="I19" s="32">
        <v>34</v>
      </c>
      <c r="J19" s="33">
        <v>71.14</v>
      </c>
      <c r="K19" s="9">
        <v>33</v>
      </c>
      <c r="L19" s="12">
        <v>69.739999999999995</v>
      </c>
      <c r="M19" s="41">
        <v>0</v>
      </c>
      <c r="N19" s="29">
        <f t="shared" si="1"/>
        <v>1</v>
      </c>
    </row>
    <row r="20" spans="1:14" x14ac:dyDescent="0.3">
      <c r="A20" s="9">
        <v>14</v>
      </c>
      <c r="B20" s="27" t="s">
        <v>18</v>
      </c>
      <c r="C20" s="9">
        <v>41</v>
      </c>
      <c r="D20" s="9">
        <v>93.95</v>
      </c>
      <c r="E20" s="9">
        <v>38</v>
      </c>
      <c r="F20" s="9">
        <v>86.7</v>
      </c>
      <c r="G20" s="41">
        <v>2</v>
      </c>
      <c r="H20" s="29">
        <f t="shared" si="0"/>
        <v>1</v>
      </c>
      <c r="I20" s="34">
        <v>43</v>
      </c>
      <c r="J20" s="35">
        <v>82.1</v>
      </c>
      <c r="K20" s="29">
        <v>39</v>
      </c>
      <c r="L20" s="12">
        <v>63.23</v>
      </c>
      <c r="M20" s="41">
        <v>0</v>
      </c>
      <c r="N20" s="29">
        <f t="shared" si="1"/>
        <v>4</v>
      </c>
    </row>
    <row r="21" spans="1:14" x14ac:dyDescent="0.3">
      <c r="A21" s="9">
        <v>15</v>
      </c>
      <c r="B21" s="27" t="s">
        <v>19</v>
      </c>
      <c r="C21" s="9">
        <v>71</v>
      </c>
      <c r="D21" s="9">
        <v>160.75</v>
      </c>
      <c r="E21" s="9">
        <v>69</v>
      </c>
      <c r="F21" s="9">
        <v>126</v>
      </c>
      <c r="G21" s="41"/>
      <c r="H21" s="29">
        <f t="shared" si="0"/>
        <v>2</v>
      </c>
      <c r="I21" s="9">
        <v>41</v>
      </c>
      <c r="J21" s="12">
        <v>57.01</v>
      </c>
      <c r="K21" s="9">
        <v>38</v>
      </c>
      <c r="L21" s="12">
        <v>45.87</v>
      </c>
      <c r="M21" s="41"/>
      <c r="N21" s="29">
        <f t="shared" si="1"/>
        <v>3</v>
      </c>
    </row>
    <row r="22" spans="1:14" x14ac:dyDescent="0.3">
      <c r="A22" s="9">
        <v>16</v>
      </c>
      <c r="B22" s="27" t="s">
        <v>31</v>
      </c>
      <c r="C22" s="29">
        <v>19</v>
      </c>
      <c r="D22" s="12">
        <v>42.75</v>
      </c>
      <c r="E22" s="29">
        <v>17</v>
      </c>
      <c r="F22" s="12">
        <v>37.65</v>
      </c>
      <c r="G22" s="41"/>
      <c r="H22" s="29">
        <f t="shared" si="0"/>
        <v>2</v>
      </c>
      <c r="I22" s="29">
        <v>0</v>
      </c>
      <c r="J22" s="12">
        <v>0</v>
      </c>
      <c r="K22" s="29">
        <v>0</v>
      </c>
      <c r="L22" s="12">
        <v>0</v>
      </c>
      <c r="M22" s="41"/>
      <c r="N22" s="29">
        <f t="shared" si="1"/>
        <v>0</v>
      </c>
    </row>
    <row r="23" spans="1:14" x14ac:dyDescent="0.3">
      <c r="A23" s="9">
        <v>17</v>
      </c>
      <c r="B23" s="27" t="s">
        <v>20</v>
      </c>
      <c r="C23" s="9">
        <v>77</v>
      </c>
      <c r="D23" s="9">
        <v>182.25</v>
      </c>
      <c r="E23" s="9">
        <v>72</v>
      </c>
      <c r="F23" s="9">
        <v>146.25</v>
      </c>
      <c r="G23" s="41"/>
      <c r="H23" s="29">
        <f t="shared" si="0"/>
        <v>5</v>
      </c>
      <c r="I23" s="9">
        <v>103</v>
      </c>
      <c r="J23" s="12">
        <v>305.33</v>
      </c>
      <c r="K23" s="9">
        <v>79</v>
      </c>
      <c r="L23" s="12">
        <v>254.64</v>
      </c>
      <c r="M23" s="41">
        <v>18</v>
      </c>
      <c r="N23" s="29">
        <f t="shared" si="1"/>
        <v>6</v>
      </c>
    </row>
    <row r="24" spans="1:14" x14ac:dyDescent="0.3">
      <c r="A24" s="9">
        <v>18</v>
      </c>
      <c r="B24" s="27" t="s">
        <v>32</v>
      </c>
      <c r="C24" s="9">
        <v>0</v>
      </c>
      <c r="D24" s="9">
        <v>0</v>
      </c>
      <c r="E24" s="9">
        <v>0</v>
      </c>
      <c r="F24" s="9">
        <v>0</v>
      </c>
      <c r="G24" s="41"/>
      <c r="H24" s="29">
        <f t="shared" si="0"/>
        <v>0</v>
      </c>
      <c r="I24" s="30">
        <v>0</v>
      </c>
      <c r="J24" s="31">
        <v>0</v>
      </c>
      <c r="K24" s="9">
        <v>0</v>
      </c>
      <c r="L24" s="12">
        <v>0</v>
      </c>
      <c r="M24" s="41">
        <v>0</v>
      </c>
      <c r="N24" s="29">
        <f t="shared" si="1"/>
        <v>0</v>
      </c>
    </row>
    <row r="25" spans="1:14" x14ac:dyDescent="0.3">
      <c r="A25" s="9">
        <v>19</v>
      </c>
      <c r="B25" s="27" t="s">
        <v>21</v>
      </c>
      <c r="C25" s="9">
        <v>38</v>
      </c>
      <c r="D25" s="9">
        <v>90</v>
      </c>
      <c r="E25" s="9">
        <v>34</v>
      </c>
      <c r="F25" s="9">
        <v>64.67</v>
      </c>
      <c r="G25" s="41">
        <v>3</v>
      </c>
      <c r="H25" s="29">
        <f t="shared" si="0"/>
        <v>1</v>
      </c>
      <c r="I25" s="29">
        <v>15</v>
      </c>
      <c r="J25" s="12">
        <v>32.840000000000003</v>
      </c>
      <c r="K25" s="29">
        <v>15</v>
      </c>
      <c r="L25" s="12">
        <v>32.840000000000003</v>
      </c>
      <c r="M25" s="41">
        <v>0</v>
      </c>
      <c r="N25" s="29">
        <f t="shared" si="1"/>
        <v>0</v>
      </c>
    </row>
    <row r="26" spans="1:14" x14ac:dyDescent="0.3">
      <c r="A26" s="9">
        <v>20</v>
      </c>
      <c r="B26" s="27" t="s">
        <v>22</v>
      </c>
      <c r="C26" s="9">
        <v>15</v>
      </c>
      <c r="D26" s="9">
        <v>101.25</v>
      </c>
      <c r="E26" s="9">
        <v>13</v>
      </c>
      <c r="F26" s="9">
        <v>54</v>
      </c>
      <c r="G26" s="41"/>
      <c r="H26" s="29">
        <f t="shared" si="0"/>
        <v>2</v>
      </c>
      <c r="I26" s="9">
        <v>0</v>
      </c>
      <c r="J26" s="12">
        <v>0</v>
      </c>
      <c r="K26" s="9">
        <v>0</v>
      </c>
      <c r="L26" s="12">
        <v>0</v>
      </c>
      <c r="M26" s="41">
        <v>0</v>
      </c>
      <c r="N26" s="29">
        <f t="shared" si="1"/>
        <v>0</v>
      </c>
    </row>
    <row r="27" spans="1:14" x14ac:dyDescent="0.3">
      <c r="A27" s="9">
        <v>21</v>
      </c>
      <c r="B27" s="27" t="s">
        <v>23</v>
      </c>
      <c r="C27" s="9">
        <v>64</v>
      </c>
      <c r="D27" s="9">
        <v>144</v>
      </c>
      <c r="E27" s="29">
        <v>62</v>
      </c>
      <c r="F27" s="12">
        <v>132.75</v>
      </c>
      <c r="G27" s="41"/>
      <c r="H27" s="29">
        <f t="shared" si="0"/>
        <v>2</v>
      </c>
      <c r="I27" s="36">
        <v>51</v>
      </c>
      <c r="J27" s="37">
        <v>69.98</v>
      </c>
      <c r="K27" s="9">
        <v>50</v>
      </c>
      <c r="L27" s="12">
        <v>62.37</v>
      </c>
      <c r="M27" s="41"/>
      <c r="N27" s="29">
        <f t="shared" si="1"/>
        <v>1</v>
      </c>
    </row>
    <row r="28" spans="1:14" x14ac:dyDescent="0.3">
      <c r="A28" s="9">
        <v>22</v>
      </c>
      <c r="B28" s="27" t="s">
        <v>24</v>
      </c>
      <c r="C28" s="29">
        <v>33</v>
      </c>
      <c r="D28" s="12">
        <v>73.849999999999994</v>
      </c>
      <c r="E28" s="29">
        <v>29</v>
      </c>
      <c r="F28" s="12">
        <v>61.58</v>
      </c>
      <c r="G28" s="41">
        <v>3</v>
      </c>
      <c r="H28" s="29">
        <f t="shared" si="0"/>
        <v>1</v>
      </c>
      <c r="I28" s="29">
        <v>0</v>
      </c>
      <c r="J28" s="12">
        <v>0</v>
      </c>
      <c r="K28" s="29">
        <v>0</v>
      </c>
      <c r="L28" s="12">
        <v>0</v>
      </c>
      <c r="M28" s="41"/>
      <c r="N28" s="29">
        <f t="shared" si="1"/>
        <v>0</v>
      </c>
    </row>
    <row r="29" spans="1:14" x14ac:dyDescent="0.3">
      <c r="A29" s="9">
        <v>23</v>
      </c>
      <c r="B29" s="27" t="s">
        <v>25</v>
      </c>
      <c r="C29" s="9">
        <v>76</v>
      </c>
      <c r="D29" s="9">
        <v>240.75</v>
      </c>
      <c r="E29" s="29">
        <v>71</v>
      </c>
      <c r="F29" s="12">
        <v>151.65</v>
      </c>
      <c r="G29" s="41">
        <v>3</v>
      </c>
      <c r="H29" s="29">
        <f t="shared" si="0"/>
        <v>2</v>
      </c>
      <c r="I29" s="9">
        <v>42</v>
      </c>
      <c r="J29" s="12">
        <v>95.95</v>
      </c>
      <c r="K29" s="29">
        <v>37</v>
      </c>
      <c r="L29" s="12">
        <v>72.900000000000006</v>
      </c>
      <c r="M29" s="41">
        <v>2</v>
      </c>
      <c r="N29" s="29">
        <f t="shared" si="1"/>
        <v>3</v>
      </c>
    </row>
    <row r="30" spans="1:14" x14ac:dyDescent="0.3">
      <c r="A30" s="9">
        <v>24</v>
      </c>
      <c r="B30" s="27" t="s">
        <v>26</v>
      </c>
      <c r="C30" s="29">
        <v>25</v>
      </c>
      <c r="D30" s="12">
        <v>101.25</v>
      </c>
      <c r="E30" s="29">
        <v>25</v>
      </c>
      <c r="F30" s="12">
        <v>101.25</v>
      </c>
      <c r="G30" s="41"/>
      <c r="H30" s="29">
        <f t="shared" si="0"/>
        <v>0</v>
      </c>
      <c r="I30" s="9">
        <v>11</v>
      </c>
      <c r="J30" s="12">
        <v>60.63</v>
      </c>
      <c r="K30" s="9">
        <v>11</v>
      </c>
      <c r="L30" s="12">
        <v>60.63</v>
      </c>
      <c r="M30" s="41">
        <v>0</v>
      </c>
      <c r="N30" s="29">
        <f t="shared" si="1"/>
        <v>0</v>
      </c>
    </row>
    <row r="31" spans="1:14" x14ac:dyDescent="0.3">
      <c r="A31" s="9">
        <v>25</v>
      </c>
      <c r="B31" s="27" t="s">
        <v>27</v>
      </c>
      <c r="C31" s="9">
        <v>60</v>
      </c>
      <c r="D31" s="9">
        <v>300</v>
      </c>
      <c r="E31" s="29">
        <v>60</v>
      </c>
      <c r="F31" s="12">
        <v>300</v>
      </c>
      <c r="G31" s="41">
        <v>0</v>
      </c>
      <c r="H31" s="29">
        <f t="shared" si="0"/>
        <v>0</v>
      </c>
      <c r="I31" s="30">
        <v>34</v>
      </c>
      <c r="J31" s="31">
        <v>105.4</v>
      </c>
      <c r="K31" s="9">
        <v>32</v>
      </c>
      <c r="L31" s="12">
        <v>99.2</v>
      </c>
      <c r="M31" s="41">
        <v>0</v>
      </c>
      <c r="N31" s="29">
        <f t="shared" si="1"/>
        <v>2</v>
      </c>
    </row>
    <row r="32" spans="1:14" x14ac:dyDescent="0.3">
      <c r="A32" s="51" t="s">
        <v>3</v>
      </c>
      <c r="B32" s="52"/>
      <c r="C32" s="38">
        <f>SUM(C7:C31)</f>
        <v>1046</v>
      </c>
      <c r="D32" s="38">
        <f t="shared" ref="D32:N32" si="2">SUM(D7:D31)</f>
        <v>2732.31</v>
      </c>
      <c r="E32" s="38">
        <f t="shared" si="2"/>
        <v>993</v>
      </c>
      <c r="F32" s="38">
        <f t="shared" si="2"/>
        <v>2390.2600000000002</v>
      </c>
      <c r="G32" s="38">
        <f t="shared" si="2"/>
        <v>22</v>
      </c>
      <c r="H32" s="38">
        <f t="shared" si="2"/>
        <v>31</v>
      </c>
      <c r="I32" s="38">
        <f t="shared" si="2"/>
        <v>790</v>
      </c>
      <c r="J32" s="38">
        <f t="shared" si="2"/>
        <v>1529.8600000000001</v>
      </c>
      <c r="K32" s="38">
        <f t="shared" si="2"/>
        <v>685</v>
      </c>
      <c r="L32" s="38">
        <f t="shared" si="2"/>
        <v>1297.8900000000003</v>
      </c>
      <c r="M32" s="38">
        <f t="shared" si="2"/>
        <v>66</v>
      </c>
      <c r="N32" s="38">
        <f t="shared" si="2"/>
        <v>39</v>
      </c>
    </row>
  </sheetData>
  <mergeCells count="12">
    <mergeCell ref="A1:N1"/>
    <mergeCell ref="A2:N2"/>
    <mergeCell ref="A3:N3"/>
    <mergeCell ref="A32:B32"/>
    <mergeCell ref="I5:J5"/>
    <mergeCell ref="K5:L5"/>
    <mergeCell ref="C4:H4"/>
    <mergeCell ref="I4:N4"/>
    <mergeCell ref="C5:D5"/>
    <mergeCell ref="E5:F5"/>
    <mergeCell ref="A4:A6"/>
    <mergeCell ref="B4:B6"/>
  </mergeCells>
  <printOptions headings="1"/>
  <pageMargins left="0.34" right="0.25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A31"/>
  <sheetViews>
    <sheetView workbookViewId="0">
      <selection activeCell="R6" sqref="R6:AA28"/>
    </sheetView>
  </sheetViews>
  <sheetFormatPr defaultRowHeight="14.4" x14ac:dyDescent="0.3"/>
  <cols>
    <col min="3" max="3" width="19.33203125" bestFit="1" customWidth="1"/>
  </cols>
  <sheetData>
    <row r="3" spans="2:27" ht="15.6" x14ac:dyDescent="0.3">
      <c r="B3" s="55" t="s">
        <v>4</v>
      </c>
      <c r="C3" s="58" t="s">
        <v>28</v>
      </c>
      <c r="D3" s="65" t="s">
        <v>34</v>
      </c>
      <c r="E3" s="65"/>
      <c r="F3" s="65"/>
      <c r="G3" s="65"/>
      <c r="H3" s="65"/>
      <c r="I3" s="65" t="s">
        <v>35</v>
      </c>
      <c r="J3" s="65"/>
      <c r="K3" s="65"/>
      <c r="L3" s="65"/>
      <c r="M3" s="65"/>
      <c r="P3" s="55" t="s">
        <v>4</v>
      </c>
      <c r="Q3" s="58" t="s">
        <v>36</v>
      </c>
      <c r="R3" s="65" t="s">
        <v>34</v>
      </c>
      <c r="S3" s="65"/>
      <c r="T3" s="65"/>
      <c r="U3" s="65"/>
      <c r="V3" s="65"/>
      <c r="W3" s="65" t="s">
        <v>37</v>
      </c>
      <c r="X3" s="65"/>
      <c r="Y3" s="65"/>
      <c r="Z3" s="65"/>
      <c r="AA3" s="65"/>
    </row>
    <row r="4" spans="2:27" ht="28.8" x14ac:dyDescent="0.3">
      <c r="B4" s="56"/>
      <c r="C4" s="59"/>
      <c r="D4" s="61" t="s">
        <v>1</v>
      </c>
      <c r="E4" s="61"/>
      <c r="F4" s="61" t="s">
        <v>2</v>
      </c>
      <c r="G4" s="61"/>
      <c r="H4" s="3" t="s">
        <v>33</v>
      </c>
      <c r="I4" s="61" t="s">
        <v>1</v>
      </c>
      <c r="J4" s="62"/>
      <c r="K4" s="61" t="s">
        <v>2</v>
      </c>
      <c r="L4" s="62"/>
      <c r="M4" s="3" t="s">
        <v>33</v>
      </c>
      <c r="P4" s="56"/>
      <c r="Q4" s="59"/>
      <c r="R4" s="61" t="s">
        <v>1</v>
      </c>
      <c r="S4" s="61"/>
      <c r="T4" s="61" t="s">
        <v>2</v>
      </c>
      <c r="U4" s="61"/>
      <c r="V4" s="3" t="s">
        <v>33</v>
      </c>
      <c r="W4" s="61" t="s">
        <v>1</v>
      </c>
      <c r="X4" s="62"/>
      <c r="Y4" s="61" t="s">
        <v>2</v>
      </c>
      <c r="Z4" s="62"/>
      <c r="AA4" s="3" t="s">
        <v>33</v>
      </c>
    </row>
    <row r="5" spans="2:27" x14ac:dyDescent="0.3">
      <c r="B5" s="57"/>
      <c r="C5" s="60"/>
      <c r="D5" s="6" t="s">
        <v>5</v>
      </c>
      <c r="E5" s="7" t="s">
        <v>29</v>
      </c>
      <c r="F5" s="6" t="s">
        <v>5</v>
      </c>
      <c r="G5" s="7" t="s">
        <v>29</v>
      </c>
      <c r="H5" s="6" t="s">
        <v>5</v>
      </c>
      <c r="I5" s="6" t="s">
        <v>5</v>
      </c>
      <c r="J5" s="7" t="s">
        <v>29</v>
      </c>
      <c r="K5" s="6" t="s">
        <v>5</v>
      </c>
      <c r="L5" s="7" t="s">
        <v>29</v>
      </c>
      <c r="M5" s="6" t="s">
        <v>5</v>
      </c>
      <c r="P5" s="57"/>
      <c r="Q5" s="60"/>
      <c r="R5" s="6" t="s">
        <v>5</v>
      </c>
      <c r="S5" s="7" t="s">
        <v>29</v>
      </c>
      <c r="T5" s="6" t="s">
        <v>5</v>
      </c>
      <c r="U5" s="7" t="s">
        <v>29</v>
      </c>
      <c r="V5" s="6" t="s">
        <v>5</v>
      </c>
      <c r="W5" s="6" t="s">
        <v>5</v>
      </c>
      <c r="X5" s="7" t="s">
        <v>29</v>
      </c>
      <c r="Y5" s="6" t="s">
        <v>5</v>
      </c>
      <c r="Z5" s="7" t="s">
        <v>29</v>
      </c>
      <c r="AA5" s="6" t="s">
        <v>5</v>
      </c>
    </row>
    <row r="6" spans="2:27" x14ac:dyDescent="0.3">
      <c r="B6" s="1">
        <v>1</v>
      </c>
      <c r="C6" s="2" t="s">
        <v>6</v>
      </c>
      <c r="D6" s="4">
        <v>19</v>
      </c>
      <c r="E6" s="5">
        <v>42.75</v>
      </c>
      <c r="F6" s="4">
        <v>18</v>
      </c>
      <c r="G6" s="5">
        <v>40.5</v>
      </c>
      <c r="H6" s="8">
        <f>D6-F6</f>
        <v>1</v>
      </c>
      <c r="I6" s="4">
        <v>8</v>
      </c>
      <c r="J6" s="5">
        <v>45.18</v>
      </c>
      <c r="K6" s="4">
        <v>8</v>
      </c>
      <c r="L6" s="5">
        <v>40.200000000000003</v>
      </c>
      <c r="M6" s="4">
        <f>I6-K6</f>
        <v>0</v>
      </c>
      <c r="P6" s="1">
        <v>1</v>
      </c>
      <c r="Q6" s="2" t="s">
        <v>38</v>
      </c>
      <c r="R6" s="9">
        <v>646</v>
      </c>
      <c r="S6" s="12">
        <v>1658.26</v>
      </c>
      <c r="T6" s="9">
        <v>545</v>
      </c>
      <c r="U6" s="12">
        <v>1339.17</v>
      </c>
      <c r="V6" s="23">
        <f>R6-T6</f>
        <v>101</v>
      </c>
      <c r="W6" s="9">
        <v>451</v>
      </c>
      <c r="X6" s="12">
        <v>762.92</v>
      </c>
      <c r="Y6" s="9">
        <v>382</v>
      </c>
      <c r="Z6" s="12">
        <v>674.29</v>
      </c>
      <c r="AA6" s="1">
        <f>W6-Y6</f>
        <v>69</v>
      </c>
    </row>
    <row r="7" spans="2:27" x14ac:dyDescent="0.3">
      <c r="B7" s="1">
        <v>2</v>
      </c>
      <c r="C7" s="2" t="s">
        <v>7</v>
      </c>
      <c r="D7" s="9">
        <v>95</v>
      </c>
      <c r="E7" s="9">
        <v>229.5</v>
      </c>
      <c r="F7" s="9">
        <v>73</v>
      </c>
      <c r="G7" s="9">
        <v>166.82</v>
      </c>
      <c r="H7" s="8">
        <f t="shared" ref="H7:H30" si="0">D7-F7</f>
        <v>22</v>
      </c>
      <c r="I7" s="1">
        <v>90</v>
      </c>
      <c r="J7" s="5">
        <v>125.55</v>
      </c>
      <c r="K7" s="4">
        <v>50</v>
      </c>
      <c r="L7" s="5">
        <v>71.5</v>
      </c>
      <c r="M7" s="4">
        <f t="shared" ref="M7:M31" si="1">I7-K7</f>
        <v>40</v>
      </c>
      <c r="P7" s="1">
        <v>2</v>
      </c>
      <c r="Q7" s="2" t="s">
        <v>39</v>
      </c>
      <c r="R7" s="9">
        <v>11</v>
      </c>
      <c r="S7" s="12">
        <v>33</v>
      </c>
      <c r="T7" s="9">
        <v>0</v>
      </c>
      <c r="U7" s="12">
        <v>0</v>
      </c>
      <c r="V7" s="23">
        <f t="shared" ref="V7:V27" si="2">R7-T7</f>
        <v>11</v>
      </c>
      <c r="W7" s="1">
        <v>14</v>
      </c>
      <c r="X7" s="5">
        <v>29.43</v>
      </c>
      <c r="Y7" s="4">
        <v>2</v>
      </c>
      <c r="Z7" s="5">
        <v>4.18</v>
      </c>
      <c r="AA7" s="1">
        <f t="shared" ref="AA7:AA27" si="3">W7-Y7</f>
        <v>12</v>
      </c>
    </row>
    <row r="8" spans="2:27" x14ac:dyDescent="0.3">
      <c r="B8" s="1">
        <v>3</v>
      </c>
      <c r="C8" s="2" t="s">
        <v>8</v>
      </c>
      <c r="D8" s="4">
        <v>19</v>
      </c>
      <c r="E8" s="5">
        <v>42.75</v>
      </c>
      <c r="F8" s="4">
        <v>16</v>
      </c>
      <c r="G8" s="5">
        <v>37</v>
      </c>
      <c r="H8" s="8">
        <f t="shared" si="0"/>
        <v>3</v>
      </c>
      <c r="I8" s="10">
        <v>0</v>
      </c>
      <c r="J8" s="11">
        <v>0</v>
      </c>
      <c r="K8" s="1">
        <v>0</v>
      </c>
      <c r="L8" s="5">
        <v>0</v>
      </c>
      <c r="M8" s="4">
        <f t="shared" si="1"/>
        <v>0</v>
      </c>
      <c r="P8" s="1">
        <v>3</v>
      </c>
      <c r="Q8" s="2" t="s">
        <v>40</v>
      </c>
      <c r="R8" s="9">
        <v>6</v>
      </c>
      <c r="S8" s="12">
        <v>13.5</v>
      </c>
      <c r="T8" s="4">
        <v>2</v>
      </c>
      <c r="U8" s="5">
        <v>4.5</v>
      </c>
      <c r="V8" s="23">
        <f t="shared" si="2"/>
        <v>4</v>
      </c>
      <c r="W8" s="10">
        <v>9</v>
      </c>
      <c r="X8" s="11">
        <v>12.53</v>
      </c>
      <c r="Y8" s="1">
        <v>4</v>
      </c>
      <c r="Z8" s="5">
        <v>5.56</v>
      </c>
      <c r="AA8" s="1">
        <f t="shared" si="3"/>
        <v>5</v>
      </c>
    </row>
    <row r="9" spans="2:27" x14ac:dyDescent="0.3">
      <c r="B9" s="1">
        <v>4</v>
      </c>
      <c r="C9" s="2" t="s">
        <v>9</v>
      </c>
      <c r="D9" s="9">
        <v>80</v>
      </c>
      <c r="E9" s="9">
        <v>180</v>
      </c>
      <c r="F9" s="4">
        <v>20</v>
      </c>
      <c r="G9" s="5">
        <v>48</v>
      </c>
      <c r="H9" s="8">
        <f t="shared" si="0"/>
        <v>60</v>
      </c>
      <c r="I9" s="1">
        <v>65</v>
      </c>
      <c r="J9" s="5">
        <v>89.29</v>
      </c>
      <c r="K9" s="4">
        <v>3</v>
      </c>
      <c r="L9" s="5">
        <v>3.68</v>
      </c>
      <c r="M9" s="4">
        <f t="shared" si="1"/>
        <v>62</v>
      </c>
      <c r="P9" s="1">
        <v>4</v>
      </c>
      <c r="Q9" s="2" t="s">
        <v>41</v>
      </c>
      <c r="R9" s="4">
        <v>0</v>
      </c>
      <c r="S9" s="5">
        <v>0</v>
      </c>
      <c r="T9" s="4">
        <v>0</v>
      </c>
      <c r="U9" s="5">
        <v>0</v>
      </c>
      <c r="V9" s="23">
        <f t="shared" si="2"/>
        <v>0</v>
      </c>
      <c r="W9" s="4">
        <v>1</v>
      </c>
      <c r="X9" s="5">
        <v>1.39</v>
      </c>
      <c r="Y9" s="4">
        <v>0</v>
      </c>
      <c r="Z9" s="5">
        <v>0</v>
      </c>
      <c r="AA9" s="1">
        <f t="shared" si="3"/>
        <v>1</v>
      </c>
    </row>
    <row r="10" spans="2:27" x14ac:dyDescent="0.3">
      <c r="B10" s="1">
        <v>5</v>
      </c>
      <c r="C10" s="2" t="s">
        <v>10</v>
      </c>
      <c r="D10" s="9">
        <v>56</v>
      </c>
      <c r="E10" s="12">
        <v>125</v>
      </c>
      <c r="F10" s="9">
        <v>32</v>
      </c>
      <c r="G10" s="9">
        <v>71.98</v>
      </c>
      <c r="H10" s="8">
        <f t="shared" si="0"/>
        <v>24</v>
      </c>
      <c r="I10" s="1">
        <v>59</v>
      </c>
      <c r="J10" s="5">
        <v>83.7</v>
      </c>
      <c r="K10" s="1">
        <v>41</v>
      </c>
      <c r="L10" s="5">
        <v>55.55</v>
      </c>
      <c r="M10" s="4">
        <f t="shared" si="1"/>
        <v>18</v>
      </c>
      <c r="P10" s="1">
        <v>5</v>
      </c>
      <c r="Q10" s="2" t="s">
        <v>42</v>
      </c>
      <c r="R10" s="9">
        <v>14</v>
      </c>
      <c r="S10" s="12">
        <v>51.5</v>
      </c>
      <c r="T10" s="9">
        <v>8</v>
      </c>
      <c r="U10" s="12">
        <v>18.5</v>
      </c>
      <c r="V10" s="23">
        <f t="shared" si="2"/>
        <v>6</v>
      </c>
      <c r="W10" s="1">
        <v>10</v>
      </c>
      <c r="X10" s="5">
        <v>17.34</v>
      </c>
      <c r="Y10" s="4">
        <v>6</v>
      </c>
      <c r="Z10" s="5">
        <v>7.87</v>
      </c>
      <c r="AA10" s="1">
        <f t="shared" si="3"/>
        <v>4</v>
      </c>
    </row>
    <row r="11" spans="2:27" x14ac:dyDescent="0.3">
      <c r="B11" s="1">
        <v>6</v>
      </c>
      <c r="C11" s="2" t="s">
        <v>11</v>
      </c>
      <c r="D11" s="4">
        <v>22</v>
      </c>
      <c r="E11" s="5">
        <v>49.5</v>
      </c>
      <c r="F11" s="4">
        <v>19</v>
      </c>
      <c r="G11" s="5">
        <v>40.5</v>
      </c>
      <c r="H11" s="8">
        <f t="shared" si="0"/>
        <v>3</v>
      </c>
      <c r="I11" s="4">
        <v>2</v>
      </c>
      <c r="J11" s="5">
        <v>2.78</v>
      </c>
      <c r="K11" s="4">
        <v>1</v>
      </c>
      <c r="L11" s="5">
        <v>1.34</v>
      </c>
      <c r="M11" s="4">
        <f t="shared" si="1"/>
        <v>1</v>
      </c>
      <c r="P11" s="1">
        <v>6</v>
      </c>
      <c r="Q11" s="2" t="s">
        <v>43</v>
      </c>
      <c r="R11" s="9">
        <v>24</v>
      </c>
      <c r="S11" s="12">
        <v>54</v>
      </c>
      <c r="T11" s="9">
        <v>3</v>
      </c>
      <c r="U11" s="12">
        <v>6.75</v>
      </c>
      <c r="V11" s="23">
        <f t="shared" si="2"/>
        <v>21</v>
      </c>
      <c r="W11" s="1">
        <v>13</v>
      </c>
      <c r="X11" s="5">
        <v>18.13</v>
      </c>
      <c r="Y11" s="4">
        <v>1</v>
      </c>
      <c r="Z11" s="5">
        <v>26.1</v>
      </c>
      <c r="AA11" s="1">
        <f t="shared" si="3"/>
        <v>12</v>
      </c>
    </row>
    <row r="12" spans="2:27" x14ac:dyDescent="0.3">
      <c r="B12" s="1">
        <v>7</v>
      </c>
      <c r="C12" s="2" t="s">
        <v>30</v>
      </c>
      <c r="D12" s="9">
        <v>38</v>
      </c>
      <c r="E12" s="9">
        <v>85.5</v>
      </c>
      <c r="F12" s="9">
        <v>28</v>
      </c>
      <c r="G12" s="9">
        <v>40.25</v>
      </c>
      <c r="H12" s="8">
        <f t="shared" si="0"/>
        <v>10</v>
      </c>
      <c r="I12" s="1">
        <v>52</v>
      </c>
      <c r="J12" s="5">
        <v>72.540000000000006</v>
      </c>
      <c r="K12" s="1">
        <v>29</v>
      </c>
      <c r="L12" s="5">
        <v>38.950000000000003</v>
      </c>
      <c r="M12" s="4">
        <f t="shared" si="1"/>
        <v>23</v>
      </c>
      <c r="P12" s="1">
        <v>7</v>
      </c>
      <c r="Q12" s="2" t="s">
        <v>44</v>
      </c>
      <c r="R12" s="4">
        <v>3</v>
      </c>
      <c r="S12" s="5">
        <v>6.75</v>
      </c>
      <c r="T12" s="4">
        <v>0</v>
      </c>
      <c r="U12" s="5">
        <v>0</v>
      </c>
      <c r="V12" s="23">
        <f t="shared" si="2"/>
        <v>3</v>
      </c>
      <c r="W12" s="4">
        <v>11</v>
      </c>
      <c r="X12" s="5">
        <v>15.34</v>
      </c>
      <c r="Y12" s="4">
        <v>5</v>
      </c>
      <c r="Z12" s="5">
        <v>6.97</v>
      </c>
      <c r="AA12" s="1">
        <f t="shared" si="3"/>
        <v>6</v>
      </c>
    </row>
    <row r="13" spans="2:27" x14ac:dyDescent="0.3">
      <c r="B13" s="1">
        <v>8</v>
      </c>
      <c r="C13" s="2" t="s">
        <v>12</v>
      </c>
      <c r="D13" s="4">
        <v>12</v>
      </c>
      <c r="E13" s="5">
        <v>27</v>
      </c>
      <c r="F13" s="4">
        <v>8</v>
      </c>
      <c r="G13" s="5">
        <v>18.5</v>
      </c>
      <c r="H13" s="8">
        <f t="shared" si="0"/>
        <v>4</v>
      </c>
      <c r="I13" s="4">
        <v>41</v>
      </c>
      <c r="J13" s="5">
        <v>58.27</v>
      </c>
      <c r="K13" s="4">
        <v>33</v>
      </c>
      <c r="L13" s="5">
        <v>45.87</v>
      </c>
      <c r="M13" s="4">
        <f t="shared" si="1"/>
        <v>8</v>
      </c>
      <c r="P13" s="1">
        <v>8</v>
      </c>
      <c r="Q13" s="2" t="s">
        <v>45</v>
      </c>
      <c r="R13" s="4">
        <v>2</v>
      </c>
      <c r="S13" s="5">
        <v>4.5</v>
      </c>
      <c r="T13" s="9">
        <v>0</v>
      </c>
      <c r="U13" s="12">
        <v>0</v>
      </c>
      <c r="V13" s="23">
        <f t="shared" si="2"/>
        <v>2</v>
      </c>
      <c r="W13" s="4">
        <v>1</v>
      </c>
      <c r="X13" s="5">
        <v>1.39</v>
      </c>
      <c r="Y13" s="4">
        <v>0</v>
      </c>
      <c r="Z13" s="5">
        <v>0</v>
      </c>
      <c r="AA13" s="1">
        <f t="shared" si="3"/>
        <v>1</v>
      </c>
    </row>
    <row r="14" spans="2:27" x14ac:dyDescent="0.3">
      <c r="B14" s="1">
        <v>9</v>
      </c>
      <c r="C14" s="2" t="s">
        <v>13</v>
      </c>
      <c r="D14" s="9">
        <v>20</v>
      </c>
      <c r="E14" s="9">
        <v>51.76</v>
      </c>
      <c r="F14" s="9">
        <v>19</v>
      </c>
      <c r="G14" s="9">
        <v>42.5</v>
      </c>
      <c r="H14" s="8">
        <f t="shared" si="0"/>
        <v>1</v>
      </c>
      <c r="I14" s="4">
        <v>2</v>
      </c>
      <c r="J14" s="5">
        <v>4.18</v>
      </c>
      <c r="K14" s="4">
        <v>0</v>
      </c>
      <c r="L14" s="5">
        <v>0</v>
      </c>
      <c r="M14" s="4">
        <f t="shared" si="1"/>
        <v>2</v>
      </c>
      <c r="P14" s="1">
        <v>9</v>
      </c>
      <c r="Q14" s="2" t="s">
        <v>46</v>
      </c>
      <c r="R14" s="9">
        <v>39</v>
      </c>
      <c r="S14" s="12">
        <v>110.25</v>
      </c>
      <c r="T14" s="9">
        <v>17</v>
      </c>
      <c r="U14" s="12">
        <v>60.57</v>
      </c>
      <c r="V14" s="23">
        <f t="shared" si="2"/>
        <v>22</v>
      </c>
      <c r="W14" s="13">
        <v>30</v>
      </c>
      <c r="X14" s="14">
        <v>41.83</v>
      </c>
      <c r="Y14" s="4">
        <v>4</v>
      </c>
      <c r="Z14" s="5">
        <v>5.56</v>
      </c>
      <c r="AA14" s="1">
        <f t="shared" si="3"/>
        <v>26</v>
      </c>
    </row>
    <row r="15" spans="2:27" x14ac:dyDescent="0.3">
      <c r="B15" s="1">
        <v>10</v>
      </c>
      <c r="C15" s="2" t="s">
        <v>14</v>
      </c>
      <c r="D15" s="9">
        <v>20</v>
      </c>
      <c r="E15" s="9">
        <v>45</v>
      </c>
      <c r="F15" s="9">
        <v>13</v>
      </c>
      <c r="G15" s="9">
        <v>27.75</v>
      </c>
      <c r="H15" s="8">
        <f t="shared" si="0"/>
        <v>7</v>
      </c>
      <c r="I15" s="1">
        <v>24</v>
      </c>
      <c r="J15" s="5">
        <v>33.47</v>
      </c>
      <c r="K15" s="1">
        <v>21</v>
      </c>
      <c r="L15" s="5">
        <v>55.01</v>
      </c>
      <c r="M15" s="4">
        <f t="shared" si="1"/>
        <v>3</v>
      </c>
      <c r="P15" s="1">
        <v>10</v>
      </c>
      <c r="Q15" s="2" t="s">
        <v>47</v>
      </c>
      <c r="R15" s="4">
        <v>1</v>
      </c>
      <c r="S15" s="5">
        <v>2.25</v>
      </c>
      <c r="T15" s="4">
        <v>0</v>
      </c>
      <c r="U15" s="5">
        <v>0</v>
      </c>
      <c r="V15" s="23">
        <f t="shared" si="2"/>
        <v>1</v>
      </c>
      <c r="W15" s="1">
        <v>0</v>
      </c>
      <c r="X15" s="5">
        <v>0</v>
      </c>
      <c r="Y15" s="1">
        <v>0</v>
      </c>
      <c r="Z15" s="5">
        <v>0</v>
      </c>
      <c r="AA15" s="1">
        <f t="shared" si="3"/>
        <v>0</v>
      </c>
    </row>
    <row r="16" spans="2:27" x14ac:dyDescent="0.3">
      <c r="B16" s="1">
        <v>11</v>
      </c>
      <c r="C16" s="2" t="s">
        <v>15</v>
      </c>
      <c r="D16" s="4">
        <v>60</v>
      </c>
      <c r="E16" s="5">
        <v>135</v>
      </c>
      <c r="F16" s="4">
        <v>60</v>
      </c>
      <c r="G16" s="5">
        <v>135</v>
      </c>
      <c r="H16" s="8">
        <f t="shared" si="0"/>
        <v>0</v>
      </c>
      <c r="I16" s="4">
        <v>41</v>
      </c>
      <c r="J16" s="5">
        <v>82.9</v>
      </c>
      <c r="K16" s="4">
        <v>33</v>
      </c>
      <c r="L16" s="5">
        <v>68.2</v>
      </c>
      <c r="M16" s="4">
        <f t="shared" si="1"/>
        <v>8</v>
      </c>
      <c r="P16" s="1">
        <v>11</v>
      </c>
      <c r="Q16" s="2" t="s">
        <v>48</v>
      </c>
      <c r="R16" s="21">
        <v>0</v>
      </c>
      <c r="S16" s="22">
        <v>0</v>
      </c>
      <c r="T16" s="4">
        <v>0</v>
      </c>
      <c r="U16" s="5">
        <v>0</v>
      </c>
      <c r="V16" s="23">
        <f t="shared" si="2"/>
        <v>0</v>
      </c>
      <c r="W16" s="21">
        <v>0</v>
      </c>
      <c r="X16" s="22">
        <v>0</v>
      </c>
      <c r="Y16" s="4">
        <v>0</v>
      </c>
      <c r="Z16" s="5">
        <v>0</v>
      </c>
      <c r="AA16" s="1">
        <f t="shared" si="3"/>
        <v>0</v>
      </c>
    </row>
    <row r="17" spans="2:27" x14ac:dyDescent="0.3">
      <c r="B17" s="1">
        <v>12</v>
      </c>
      <c r="C17" s="2" t="s">
        <v>16</v>
      </c>
      <c r="D17" s="9">
        <v>41</v>
      </c>
      <c r="E17" s="9">
        <v>92.25</v>
      </c>
      <c r="F17" s="9">
        <v>39</v>
      </c>
      <c r="G17" s="9">
        <v>85.5</v>
      </c>
      <c r="H17" s="8">
        <f t="shared" si="0"/>
        <v>2</v>
      </c>
      <c r="I17" s="1">
        <v>32</v>
      </c>
      <c r="J17" s="5">
        <v>44.64</v>
      </c>
      <c r="K17" s="1">
        <v>22</v>
      </c>
      <c r="L17" s="5">
        <v>30.68</v>
      </c>
      <c r="M17" s="4">
        <f t="shared" si="1"/>
        <v>10</v>
      </c>
      <c r="P17" s="1">
        <v>12</v>
      </c>
      <c r="Q17" s="2" t="s">
        <v>49</v>
      </c>
      <c r="R17" s="21">
        <v>0</v>
      </c>
      <c r="S17" s="22">
        <v>0</v>
      </c>
      <c r="T17" s="4">
        <v>0</v>
      </c>
      <c r="U17" s="5">
        <v>0</v>
      </c>
      <c r="V17" s="23">
        <f t="shared" si="2"/>
        <v>0</v>
      </c>
      <c r="W17" s="21">
        <v>2</v>
      </c>
      <c r="X17" s="22">
        <v>2.79</v>
      </c>
      <c r="Y17" s="4">
        <v>1</v>
      </c>
      <c r="Z17" s="5">
        <v>1.39</v>
      </c>
      <c r="AA17" s="1">
        <f t="shared" si="3"/>
        <v>1</v>
      </c>
    </row>
    <row r="18" spans="2:27" x14ac:dyDescent="0.3">
      <c r="B18" s="1">
        <v>13</v>
      </c>
      <c r="C18" s="2" t="s">
        <v>17</v>
      </c>
      <c r="D18" s="9">
        <v>41</v>
      </c>
      <c r="E18" s="9">
        <v>92.25</v>
      </c>
      <c r="F18" s="9">
        <v>32</v>
      </c>
      <c r="G18" s="9">
        <v>67.88</v>
      </c>
      <c r="H18" s="8">
        <f t="shared" si="0"/>
        <v>9</v>
      </c>
      <c r="I18" s="13">
        <v>55</v>
      </c>
      <c r="J18" s="14">
        <v>100.34</v>
      </c>
      <c r="K18" s="1">
        <v>33</v>
      </c>
      <c r="L18" s="5">
        <v>68.650000000000006</v>
      </c>
      <c r="M18" s="4">
        <f t="shared" si="1"/>
        <v>22</v>
      </c>
      <c r="P18" s="1">
        <v>13</v>
      </c>
      <c r="Q18" s="2" t="s">
        <v>50</v>
      </c>
      <c r="R18" s="9">
        <v>14</v>
      </c>
      <c r="S18" s="12">
        <v>31.5</v>
      </c>
      <c r="T18" s="4">
        <v>2</v>
      </c>
      <c r="U18" s="5">
        <v>4.5</v>
      </c>
      <c r="V18" s="23">
        <f t="shared" si="2"/>
        <v>12</v>
      </c>
      <c r="W18" s="13">
        <v>18</v>
      </c>
      <c r="X18" s="14">
        <v>28.2</v>
      </c>
      <c r="Y18" s="1">
        <v>1</v>
      </c>
      <c r="Z18" s="5">
        <v>3.1</v>
      </c>
      <c r="AA18" s="1">
        <f t="shared" si="3"/>
        <v>17</v>
      </c>
    </row>
    <row r="19" spans="2:27" x14ac:dyDescent="0.3">
      <c r="B19" s="1">
        <v>14</v>
      </c>
      <c r="C19" s="2" t="s">
        <v>18</v>
      </c>
      <c r="D19" s="9">
        <v>41</v>
      </c>
      <c r="E19" s="9">
        <v>96.35</v>
      </c>
      <c r="F19" s="9">
        <v>17</v>
      </c>
      <c r="G19" s="9">
        <v>48.75</v>
      </c>
      <c r="H19" s="8">
        <f t="shared" si="0"/>
        <v>24</v>
      </c>
      <c r="I19" s="15">
        <v>43</v>
      </c>
      <c r="J19" s="16">
        <v>82.1</v>
      </c>
      <c r="K19" s="4">
        <v>30</v>
      </c>
      <c r="L19" s="5">
        <v>57.5</v>
      </c>
      <c r="M19" s="4">
        <f t="shared" si="1"/>
        <v>13</v>
      </c>
      <c r="P19" s="1">
        <v>14</v>
      </c>
      <c r="Q19" s="2" t="s">
        <v>51</v>
      </c>
      <c r="R19" s="9">
        <v>0</v>
      </c>
      <c r="S19" s="12">
        <v>0</v>
      </c>
      <c r="T19" s="9">
        <v>0</v>
      </c>
      <c r="U19" s="12"/>
      <c r="V19" s="23">
        <f t="shared" si="2"/>
        <v>0</v>
      </c>
      <c r="W19" s="15">
        <v>0</v>
      </c>
      <c r="X19" s="16">
        <v>0</v>
      </c>
      <c r="Y19" s="1">
        <v>0</v>
      </c>
      <c r="Z19" s="5">
        <v>0</v>
      </c>
      <c r="AA19" s="1">
        <f t="shared" si="3"/>
        <v>0</v>
      </c>
    </row>
    <row r="20" spans="2:27" x14ac:dyDescent="0.3">
      <c r="B20" s="1">
        <v>15</v>
      </c>
      <c r="C20" s="2" t="s">
        <v>19</v>
      </c>
      <c r="D20" s="9">
        <v>70</v>
      </c>
      <c r="E20" s="9">
        <v>157.5</v>
      </c>
      <c r="F20" s="9">
        <v>58</v>
      </c>
      <c r="G20" s="9">
        <v>134.25</v>
      </c>
      <c r="H20" s="8">
        <f t="shared" si="0"/>
        <v>12</v>
      </c>
      <c r="I20" s="1">
        <v>41</v>
      </c>
      <c r="J20" s="5">
        <v>57.01</v>
      </c>
      <c r="K20" s="1">
        <v>28</v>
      </c>
      <c r="L20" s="5">
        <v>40.479999999999997</v>
      </c>
      <c r="M20" s="4">
        <f t="shared" si="1"/>
        <v>13</v>
      </c>
      <c r="P20" s="1">
        <v>15</v>
      </c>
      <c r="Q20" s="2" t="s">
        <v>52</v>
      </c>
      <c r="R20" s="9">
        <v>4</v>
      </c>
      <c r="S20" s="12">
        <v>9</v>
      </c>
      <c r="T20" s="9">
        <v>1</v>
      </c>
      <c r="U20" s="12">
        <v>2.25</v>
      </c>
      <c r="V20" s="23">
        <f t="shared" si="2"/>
        <v>3</v>
      </c>
      <c r="W20" s="21">
        <v>3</v>
      </c>
      <c r="X20" s="22">
        <v>4.18</v>
      </c>
      <c r="Y20" s="4">
        <v>0</v>
      </c>
      <c r="Z20" s="5">
        <v>0</v>
      </c>
      <c r="AA20" s="1">
        <f t="shared" si="3"/>
        <v>3</v>
      </c>
    </row>
    <row r="21" spans="2:27" x14ac:dyDescent="0.3">
      <c r="B21" s="1">
        <v>16</v>
      </c>
      <c r="C21" s="2" t="s">
        <v>31</v>
      </c>
      <c r="D21" s="4">
        <v>19</v>
      </c>
      <c r="E21" s="5">
        <v>42.75</v>
      </c>
      <c r="F21" s="4">
        <v>17</v>
      </c>
      <c r="G21" s="5">
        <v>37.65</v>
      </c>
      <c r="H21" s="8">
        <f t="shared" si="0"/>
        <v>2</v>
      </c>
      <c r="I21" s="4">
        <v>0</v>
      </c>
      <c r="J21" s="5">
        <v>0</v>
      </c>
      <c r="K21" s="4">
        <v>0</v>
      </c>
      <c r="L21" s="5">
        <v>0</v>
      </c>
      <c r="M21" s="4">
        <f t="shared" si="1"/>
        <v>0</v>
      </c>
      <c r="P21" s="1">
        <v>16</v>
      </c>
      <c r="Q21" s="2" t="s">
        <v>53</v>
      </c>
      <c r="R21" s="21">
        <v>2</v>
      </c>
      <c r="S21" s="22">
        <v>4.5</v>
      </c>
      <c r="T21" s="4">
        <v>1</v>
      </c>
      <c r="U21" s="5">
        <v>2.25</v>
      </c>
      <c r="V21" s="23">
        <f t="shared" si="2"/>
        <v>1</v>
      </c>
      <c r="W21" s="1">
        <v>0</v>
      </c>
      <c r="X21" s="5">
        <v>0</v>
      </c>
      <c r="Y21" s="1">
        <v>0</v>
      </c>
      <c r="Z21" s="5">
        <v>0</v>
      </c>
      <c r="AA21" s="1">
        <f t="shared" si="3"/>
        <v>0</v>
      </c>
    </row>
    <row r="22" spans="2:27" x14ac:dyDescent="0.3">
      <c r="B22" s="1">
        <v>17</v>
      </c>
      <c r="C22" s="2" t="s">
        <v>20</v>
      </c>
      <c r="D22" s="9">
        <v>77</v>
      </c>
      <c r="E22" s="9">
        <v>202.5</v>
      </c>
      <c r="F22" s="9">
        <v>35</v>
      </c>
      <c r="G22" s="9">
        <v>131.35</v>
      </c>
      <c r="H22" s="8">
        <f t="shared" si="0"/>
        <v>42</v>
      </c>
      <c r="I22" s="1">
        <v>103</v>
      </c>
      <c r="J22" s="5">
        <v>260.33</v>
      </c>
      <c r="K22" s="1">
        <v>54</v>
      </c>
      <c r="L22" s="5">
        <v>160.69</v>
      </c>
      <c r="M22" s="4">
        <f t="shared" si="1"/>
        <v>49</v>
      </c>
      <c r="P22" s="1">
        <v>17</v>
      </c>
      <c r="Q22" s="2" t="s">
        <v>54</v>
      </c>
      <c r="R22" s="21">
        <v>1</v>
      </c>
      <c r="S22" s="22">
        <v>2.25</v>
      </c>
      <c r="T22" s="21">
        <v>0</v>
      </c>
      <c r="U22" s="22">
        <v>0</v>
      </c>
      <c r="V22" s="23">
        <f t="shared" si="2"/>
        <v>1</v>
      </c>
      <c r="W22" s="21">
        <v>0</v>
      </c>
      <c r="X22" s="22">
        <v>0</v>
      </c>
      <c r="Y22" s="21">
        <v>0</v>
      </c>
      <c r="Z22" s="22">
        <v>0</v>
      </c>
      <c r="AA22" s="1">
        <f t="shared" si="3"/>
        <v>0</v>
      </c>
    </row>
    <row r="23" spans="2:27" x14ac:dyDescent="0.3">
      <c r="B23" s="1">
        <v>18</v>
      </c>
      <c r="C23" s="2" t="s">
        <v>32</v>
      </c>
      <c r="D23" s="9">
        <v>0</v>
      </c>
      <c r="E23" s="9">
        <v>0</v>
      </c>
      <c r="F23" s="9">
        <v>0</v>
      </c>
      <c r="G23" s="9">
        <v>0</v>
      </c>
      <c r="H23" s="8">
        <f t="shared" si="0"/>
        <v>0</v>
      </c>
      <c r="I23" s="10">
        <v>0</v>
      </c>
      <c r="J23" s="11">
        <v>0</v>
      </c>
      <c r="K23" s="1">
        <v>0</v>
      </c>
      <c r="L23" s="5">
        <v>0</v>
      </c>
      <c r="M23" s="4">
        <f t="shared" si="1"/>
        <v>0</v>
      </c>
      <c r="P23" s="1">
        <v>18</v>
      </c>
      <c r="Q23" s="2" t="s">
        <v>55</v>
      </c>
      <c r="R23" s="9">
        <v>0</v>
      </c>
      <c r="S23" s="12">
        <v>0</v>
      </c>
      <c r="T23" s="9">
        <v>0</v>
      </c>
      <c r="U23" s="12">
        <v>0</v>
      </c>
      <c r="V23" s="23">
        <f t="shared" si="2"/>
        <v>0</v>
      </c>
      <c r="W23" s="10">
        <v>0</v>
      </c>
      <c r="X23" s="11">
        <v>0</v>
      </c>
      <c r="Y23" s="1">
        <v>0</v>
      </c>
      <c r="Z23" s="5">
        <v>0</v>
      </c>
      <c r="AA23" s="1">
        <f t="shared" si="3"/>
        <v>0</v>
      </c>
    </row>
    <row r="24" spans="2:27" x14ac:dyDescent="0.3">
      <c r="B24" s="1">
        <v>19</v>
      </c>
      <c r="C24" s="2" t="s">
        <v>21</v>
      </c>
      <c r="D24" s="9">
        <v>38</v>
      </c>
      <c r="E24" s="9">
        <v>85.5</v>
      </c>
      <c r="F24" s="9">
        <v>32</v>
      </c>
      <c r="G24" s="9">
        <v>71.45</v>
      </c>
      <c r="H24" s="8">
        <f t="shared" si="0"/>
        <v>6</v>
      </c>
      <c r="I24" s="4">
        <v>15</v>
      </c>
      <c r="J24" s="5">
        <v>38.770000000000003</v>
      </c>
      <c r="K24" s="4">
        <v>12</v>
      </c>
      <c r="L24" s="5">
        <v>20.5</v>
      </c>
      <c r="M24" s="4">
        <f t="shared" si="1"/>
        <v>3</v>
      </c>
      <c r="P24" s="1">
        <v>19</v>
      </c>
      <c r="Q24" s="2" t="s">
        <v>56</v>
      </c>
      <c r="R24" s="4">
        <v>8</v>
      </c>
      <c r="S24" s="5">
        <v>18</v>
      </c>
      <c r="T24" s="4">
        <v>0</v>
      </c>
      <c r="U24" s="5">
        <v>0</v>
      </c>
      <c r="V24" s="23">
        <f t="shared" si="2"/>
        <v>8</v>
      </c>
      <c r="W24" s="4">
        <v>6</v>
      </c>
      <c r="X24" s="5">
        <v>8.3699999999999992</v>
      </c>
      <c r="Y24" s="4">
        <v>0</v>
      </c>
      <c r="Z24" s="5">
        <v>0</v>
      </c>
      <c r="AA24" s="1">
        <f t="shared" si="3"/>
        <v>6</v>
      </c>
    </row>
    <row r="25" spans="2:27" x14ac:dyDescent="0.3">
      <c r="B25" s="1">
        <v>20</v>
      </c>
      <c r="C25" s="2" t="s">
        <v>22</v>
      </c>
      <c r="D25" s="9">
        <v>15</v>
      </c>
      <c r="E25" s="9">
        <v>101.25</v>
      </c>
      <c r="F25" s="9">
        <v>13</v>
      </c>
      <c r="G25" s="9">
        <v>87.75</v>
      </c>
      <c r="H25" s="8">
        <f t="shared" si="0"/>
        <v>2</v>
      </c>
      <c r="I25" s="1">
        <v>0</v>
      </c>
      <c r="J25" s="5">
        <v>0</v>
      </c>
      <c r="K25" s="1">
        <v>0</v>
      </c>
      <c r="L25" s="5">
        <v>0</v>
      </c>
      <c r="M25" s="4">
        <f t="shared" si="1"/>
        <v>0</v>
      </c>
      <c r="P25" s="1">
        <v>20</v>
      </c>
      <c r="Q25" s="2" t="s">
        <v>57</v>
      </c>
      <c r="R25" s="4">
        <v>2</v>
      </c>
      <c r="S25" s="5">
        <v>4.5</v>
      </c>
      <c r="T25" s="4">
        <v>0</v>
      </c>
      <c r="U25" s="5">
        <v>0</v>
      </c>
      <c r="V25" s="23">
        <f t="shared" si="2"/>
        <v>2</v>
      </c>
      <c r="W25" s="4">
        <v>2</v>
      </c>
      <c r="X25" s="5">
        <v>2.79</v>
      </c>
      <c r="Y25" s="4">
        <v>0</v>
      </c>
      <c r="Z25" s="5">
        <v>0</v>
      </c>
      <c r="AA25" s="1">
        <f t="shared" si="3"/>
        <v>2</v>
      </c>
    </row>
    <row r="26" spans="2:27" x14ac:dyDescent="0.3">
      <c r="B26" s="1">
        <v>21</v>
      </c>
      <c r="C26" s="2" t="s">
        <v>23</v>
      </c>
      <c r="D26" s="9">
        <v>64</v>
      </c>
      <c r="E26" s="9">
        <v>144</v>
      </c>
      <c r="F26" s="4">
        <v>48</v>
      </c>
      <c r="G26" s="5">
        <v>74.5</v>
      </c>
      <c r="H26" s="8">
        <f t="shared" si="0"/>
        <v>16</v>
      </c>
      <c r="I26" s="17">
        <v>51</v>
      </c>
      <c r="J26" s="18">
        <v>69.98</v>
      </c>
      <c r="K26" s="1">
        <v>47</v>
      </c>
      <c r="L26" s="5">
        <v>62.37</v>
      </c>
      <c r="M26" s="4">
        <f t="shared" si="1"/>
        <v>4</v>
      </c>
      <c r="P26" s="1">
        <v>21</v>
      </c>
      <c r="Q26" s="2" t="s">
        <v>58</v>
      </c>
      <c r="R26" s="9">
        <v>142</v>
      </c>
      <c r="S26" s="12">
        <v>363.9</v>
      </c>
      <c r="T26" s="9">
        <v>93</v>
      </c>
      <c r="U26" s="12">
        <v>165.14</v>
      </c>
      <c r="V26" s="23">
        <f t="shared" si="2"/>
        <v>49</v>
      </c>
      <c r="W26" s="17">
        <v>151</v>
      </c>
      <c r="X26" s="18">
        <v>251.48</v>
      </c>
      <c r="Y26" s="1">
        <v>71</v>
      </c>
      <c r="Z26" s="5">
        <v>123.56</v>
      </c>
      <c r="AA26" s="1">
        <f t="shared" si="3"/>
        <v>80</v>
      </c>
    </row>
    <row r="27" spans="2:27" x14ac:dyDescent="0.3">
      <c r="B27" s="1">
        <v>22</v>
      </c>
      <c r="C27" s="2" t="s">
        <v>24</v>
      </c>
      <c r="D27" s="4">
        <v>33</v>
      </c>
      <c r="E27" s="5">
        <v>74.25</v>
      </c>
      <c r="F27" s="4">
        <v>22</v>
      </c>
      <c r="G27" s="5">
        <v>57.5</v>
      </c>
      <c r="H27" s="8">
        <f t="shared" si="0"/>
        <v>11</v>
      </c>
      <c r="I27" s="4">
        <v>0</v>
      </c>
      <c r="J27" s="5">
        <v>0</v>
      </c>
      <c r="K27" s="4">
        <v>0</v>
      </c>
      <c r="L27" s="5">
        <v>0</v>
      </c>
      <c r="M27" s="4">
        <f t="shared" si="1"/>
        <v>0</v>
      </c>
      <c r="P27" s="1">
        <v>22</v>
      </c>
      <c r="Q27" s="2" t="s">
        <v>59</v>
      </c>
      <c r="R27" s="9">
        <v>104</v>
      </c>
      <c r="S27" s="12">
        <v>363.7</v>
      </c>
      <c r="T27" s="9">
        <v>47</v>
      </c>
      <c r="U27" s="12">
        <v>156.15</v>
      </c>
      <c r="V27" s="23">
        <f t="shared" si="2"/>
        <v>57</v>
      </c>
      <c r="W27" s="1">
        <v>91</v>
      </c>
      <c r="X27" s="5">
        <v>314.89999999999998</v>
      </c>
      <c r="Y27" s="1">
        <v>34</v>
      </c>
      <c r="Z27" s="5">
        <v>156.1</v>
      </c>
      <c r="AA27" s="1">
        <f t="shared" si="3"/>
        <v>57</v>
      </c>
    </row>
    <row r="28" spans="2:27" x14ac:dyDescent="0.3">
      <c r="B28" s="1">
        <v>23</v>
      </c>
      <c r="C28" s="2" t="s">
        <v>25</v>
      </c>
      <c r="D28" s="9">
        <v>60</v>
      </c>
      <c r="E28" s="9">
        <v>240.75</v>
      </c>
      <c r="F28" s="4">
        <v>40</v>
      </c>
      <c r="G28" s="5">
        <v>97.65</v>
      </c>
      <c r="H28" s="8">
        <f t="shared" si="0"/>
        <v>20</v>
      </c>
      <c r="I28" s="1">
        <v>42</v>
      </c>
      <c r="J28" s="5">
        <v>95.95</v>
      </c>
      <c r="K28" s="4">
        <v>30</v>
      </c>
      <c r="L28" s="5">
        <v>61.5</v>
      </c>
      <c r="M28" s="4">
        <f t="shared" si="1"/>
        <v>12</v>
      </c>
      <c r="P28" s="63" t="s">
        <v>60</v>
      </c>
      <c r="Q28" s="64"/>
      <c r="R28" s="24">
        <f>SUM(R6:R27)</f>
        <v>1023</v>
      </c>
      <c r="S28" s="25">
        <f>SUM(S6:S27)</f>
        <v>2731.3599999999997</v>
      </c>
      <c r="T28" s="24">
        <f>SUM(T6:T27)</f>
        <v>719</v>
      </c>
      <c r="U28" s="25">
        <f>SUM(U6:U27)</f>
        <v>1759.7800000000002</v>
      </c>
      <c r="V28" s="24">
        <f>SUM(V6:V27)</f>
        <v>304</v>
      </c>
      <c r="W28" s="24">
        <f t="shared" ref="W28:AA28" si="4">SUM(W6:W27)</f>
        <v>813</v>
      </c>
      <c r="X28" s="25">
        <f t="shared" si="4"/>
        <v>1513.0099999999998</v>
      </c>
      <c r="Y28" s="24">
        <f t="shared" si="4"/>
        <v>511</v>
      </c>
      <c r="Z28" s="24">
        <f t="shared" si="4"/>
        <v>1014.68</v>
      </c>
      <c r="AA28" s="24">
        <f t="shared" si="4"/>
        <v>302</v>
      </c>
    </row>
    <row r="29" spans="2:27" x14ac:dyDescent="0.3">
      <c r="B29" s="1">
        <v>24</v>
      </c>
      <c r="C29" s="2" t="s">
        <v>26</v>
      </c>
      <c r="D29" s="4">
        <v>26</v>
      </c>
      <c r="E29" s="5">
        <v>103.25</v>
      </c>
      <c r="F29" s="4">
        <v>25</v>
      </c>
      <c r="G29" s="5">
        <v>56</v>
      </c>
      <c r="H29" s="8">
        <f t="shared" si="0"/>
        <v>1</v>
      </c>
      <c r="I29" s="1">
        <v>11</v>
      </c>
      <c r="J29" s="5">
        <v>60.63</v>
      </c>
      <c r="K29" s="1">
        <v>10</v>
      </c>
      <c r="L29" s="5">
        <v>57.51</v>
      </c>
      <c r="M29" s="4">
        <f t="shared" si="1"/>
        <v>1</v>
      </c>
    </row>
    <row r="30" spans="2:27" x14ac:dyDescent="0.3">
      <c r="B30" s="1">
        <v>25</v>
      </c>
      <c r="C30" s="2" t="s">
        <v>27</v>
      </c>
      <c r="D30" s="9">
        <v>57</v>
      </c>
      <c r="E30" s="9">
        <v>285</v>
      </c>
      <c r="F30" s="4">
        <v>35</v>
      </c>
      <c r="G30" s="5">
        <v>140.5</v>
      </c>
      <c r="H30" s="8">
        <f t="shared" si="0"/>
        <v>22</v>
      </c>
      <c r="I30" s="10">
        <v>36</v>
      </c>
      <c r="J30" s="11">
        <v>105.4</v>
      </c>
      <c r="K30" s="1">
        <v>26</v>
      </c>
      <c r="L30" s="5">
        <v>74.5</v>
      </c>
      <c r="M30" s="4">
        <f t="shared" si="1"/>
        <v>10</v>
      </c>
    </row>
    <row r="31" spans="2:27" x14ac:dyDescent="0.3">
      <c r="B31" s="63" t="s">
        <v>3</v>
      </c>
      <c r="C31" s="64"/>
      <c r="D31" s="19">
        <f>SUM(D6:D30)</f>
        <v>1023</v>
      </c>
      <c r="E31" s="20">
        <f t="shared" ref="E31" si="5">SUM(E6:E30)</f>
        <v>2731.3599999999997</v>
      </c>
      <c r="F31" s="19">
        <f>SUM(F6:F30)</f>
        <v>719</v>
      </c>
      <c r="G31" s="20">
        <f>SUM(G6:G30)</f>
        <v>1759.53</v>
      </c>
      <c r="H31" s="19">
        <f>SUM(H6:H30)</f>
        <v>304</v>
      </c>
      <c r="I31" s="19">
        <f>SUM(I6:I30)</f>
        <v>813</v>
      </c>
      <c r="J31" s="20">
        <f t="shared" ref="J31" si="6">SUM(J6:J30)</f>
        <v>1513.0100000000002</v>
      </c>
      <c r="K31" s="19">
        <f>SUM(K6:K30)</f>
        <v>511</v>
      </c>
      <c r="L31" s="20">
        <f>SUM(L6:L30)</f>
        <v>1014.68</v>
      </c>
      <c r="M31" s="26">
        <f t="shared" si="1"/>
        <v>302</v>
      </c>
    </row>
  </sheetData>
  <mergeCells count="18">
    <mergeCell ref="R3:V3"/>
    <mergeCell ref="W3:AA3"/>
    <mergeCell ref="R4:S4"/>
    <mergeCell ref="T4:U4"/>
    <mergeCell ref="W4:X4"/>
    <mergeCell ref="Y4:Z4"/>
    <mergeCell ref="I4:J4"/>
    <mergeCell ref="K4:L4"/>
    <mergeCell ref="B31:C31"/>
    <mergeCell ref="P3:P5"/>
    <mergeCell ref="Q3:Q5"/>
    <mergeCell ref="P28:Q28"/>
    <mergeCell ref="B3:B5"/>
    <mergeCell ref="C3:C5"/>
    <mergeCell ref="D3:H3"/>
    <mergeCell ref="I3:M3"/>
    <mergeCell ref="D4:E4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2025-05-29T08:23:59Z</cp:lastPrinted>
  <dcterms:created xsi:type="dcterms:W3CDTF">2021-12-06T09:50:10Z</dcterms:created>
  <dcterms:modified xsi:type="dcterms:W3CDTF">2025-05-29T09:52:31Z</dcterms:modified>
</cp:coreProperties>
</file>